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Simon FF Work\2016.2017\East Coker Neighbourhood Plan\Draft Plan Template\Reg 15 Submission\Consultation Statement\"/>
    </mc:Choice>
  </mc:AlternateContent>
  <bookViews>
    <workbookView xWindow="0" yWindow="0" windowWidth="23040" windowHeight="9372"/>
  </bookViews>
  <sheets>
    <sheet name="Vision and Objectives responses" sheetId="1" r:id="rId1"/>
    <sheet name="Map what's needed where" sheetId="2" r:id="rId2"/>
    <sheet name="Map of where we live" sheetId="3" r:id="rId3"/>
    <sheet name="Comments" sheetId="4" r:id="rId4"/>
  </sheets>
  <calcPr calcId="152511"/>
</workbook>
</file>

<file path=xl/calcChain.xml><?xml version="1.0" encoding="utf-8"?>
<calcChain xmlns="http://schemas.openxmlformats.org/spreadsheetml/2006/main">
  <c r="B38" i="4" l="1"/>
  <c r="B27" i="4" l="1"/>
  <c r="B15" i="4"/>
  <c r="B15" i="3" l="1"/>
  <c r="C52" i="1"/>
  <c r="D52" i="1" s="1"/>
  <c r="E52" i="1"/>
  <c r="F52" i="1" s="1"/>
  <c r="G52" i="1"/>
  <c r="H52" i="1" s="1"/>
  <c r="B52" i="1"/>
  <c r="C45" i="1"/>
  <c r="D45" i="1" s="1"/>
  <c r="E45" i="1"/>
  <c r="F45" i="1" s="1"/>
  <c r="G45" i="1"/>
  <c r="H45" i="1" s="1"/>
  <c r="B45" i="1"/>
  <c r="C39" i="1"/>
  <c r="D39" i="1" s="1"/>
  <c r="E39" i="1"/>
  <c r="F39" i="1" s="1"/>
  <c r="G39" i="1"/>
  <c r="H39" i="1" s="1"/>
  <c r="B39" i="1"/>
  <c r="C28" i="1"/>
  <c r="D28" i="1" s="1"/>
  <c r="E28" i="1"/>
  <c r="G28" i="1"/>
  <c r="B28" i="1"/>
  <c r="F28" i="1" s="1"/>
  <c r="C23" i="1"/>
  <c r="E23" i="1"/>
  <c r="G23" i="1"/>
  <c r="B23" i="1"/>
  <c r="F23" i="1" s="1"/>
  <c r="H13" i="1"/>
  <c r="H17" i="1"/>
  <c r="H18" i="1"/>
  <c r="H19" i="1"/>
  <c r="H20" i="1"/>
  <c r="H21" i="1"/>
  <c r="H22" i="1"/>
  <c r="H26" i="1"/>
  <c r="H27" i="1"/>
  <c r="H31" i="1"/>
  <c r="H32" i="1"/>
  <c r="H33" i="1"/>
  <c r="H34" i="1"/>
  <c r="H35" i="1"/>
  <c r="H36" i="1"/>
  <c r="H37" i="1"/>
  <c r="H38" i="1"/>
  <c r="H42" i="1"/>
  <c r="H43" i="1"/>
  <c r="H44" i="1"/>
  <c r="H48" i="1"/>
  <c r="H49" i="1"/>
  <c r="H50" i="1"/>
  <c r="H51" i="1"/>
  <c r="F13" i="1"/>
  <c r="F17" i="1"/>
  <c r="F18" i="1"/>
  <c r="F19" i="1"/>
  <c r="F20" i="1"/>
  <c r="F21" i="1"/>
  <c r="F22" i="1"/>
  <c r="F26" i="1"/>
  <c r="F27" i="1"/>
  <c r="F31" i="1"/>
  <c r="F32" i="1"/>
  <c r="F33" i="1"/>
  <c r="F34" i="1"/>
  <c r="F35" i="1"/>
  <c r="F36" i="1"/>
  <c r="F37" i="1"/>
  <c r="F38" i="1"/>
  <c r="F42" i="1"/>
  <c r="F43" i="1"/>
  <c r="F44" i="1"/>
  <c r="F48" i="1"/>
  <c r="F49" i="1"/>
  <c r="F50" i="1"/>
  <c r="F51" i="1"/>
  <c r="D13" i="1"/>
  <c r="D17" i="1"/>
  <c r="D18" i="1"/>
  <c r="D19" i="1"/>
  <c r="D20" i="1"/>
  <c r="D21" i="1"/>
  <c r="D22" i="1"/>
  <c r="D26" i="1"/>
  <c r="D27" i="1"/>
  <c r="D31" i="1"/>
  <c r="D32" i="1"/>
  <c r="D33" i="1"/>
  <c r="D34" i="1"/>
  <c r="D35" i="1"/>
  <c r="D36" i="1"/>
  <c r="D37" i="1"/>
  <c r="D38" i="1"/>
  <c r="D42" i="1"/>
  <c r="D43" i="1"/>
  <c r="D44" i="1"/>
  <c r="D48" i="1"/>
  <c r="D49" i="1"/>
  <c r="D50" i="1"/>
  <c r="D51" i="1"/>
  <c r="H10" i="1"/>
  <c r="F10" i="1"/>
  <c r="D10" i="1"/>
  <c r="H7" i="1"/>
  <c r="H8" i="1"/>
  <c r="F7" i="1"/>
  <c r="F8" i="1"/>
  <c r="H6" i="1"/>
  <c r="F6" i="1"/>
  <c r="D8" i="1"/>
  <c r="D7" i="1"/>
  <c r="D6" i="1"/>
  <c r="B54" i="1" l="1"/>
  <c r="H23" i="1"/>
  <c r="D23" i="1"/>
  <c r="C54" i="1"/>
  <c r="D54" i="1" s="1"/>
  <c r="G54" i="1"/>
  <c r="H54" i="1" s="1"/>
  <c r="E54" i="1"/>
  <c r="F54" i="1" s="1"/>
  <c r="H28" i="1"/>
</calcChain>
</file>

<file path=xl/sharedStrings.xml><?xml version="1.0" encoding="utf-8"?>
<sst xmlns="http://schemas.openxmlformats.org/spreadsheetml/2006/main" count="126" uniqueCount="111">
  <si>
    <t xml:space="preserve">Vision and Objectives </t>
  </si>
  <si>
    <t>Preamble</t>
  </si>
  <si>
    <t>Agree</t>
  </si>
  <si>
    <t>Disagree</t>
  </si>
  <si>
    <t>Neutral</t>
  </si>
  <si>
    <t>%</t>
  </si>
  <si>
    <t xml:space="preserve">Total </t>
  </si>
  <si>
    <t>Vision</t>
  </si>
  <si>
    <t xml:space="preserve">Emerging Objective </t>
  </si>
  <si>
    <t>Housing</t>
  </si>
  <si>
    <t>Employment</t>
  </si>
  <si>
    <t>Environment</t>
  </si>
  <si>
    <t>Services and Facilities</t>
  </si>
  <si>
    <t>Traffic and transport</t>
  </si>
  <si>
    <t>Outcome of consultation with community in 2013</t>
  </si>
  <si>
    <t>Comments made by SSDC on policy intents and objectives</t>
  </si>
  <si>
    <t>General good planning practice</t>
  </si>
  <si>
    <t>Ensure housing meets whole life needs ………</t>
  </si>
  <si>
    <t>Exc Keyford, approx 40 dwellings over period of plan……</t>
  </si>
  <si>
    <t>Working positively with SSDC for Keyford ………….</t>
  </si>
  <si>
    <t>Support provision of small scale development to meet local need…</t>
  </si>
  <si>
    <t>Support uuse of brownfield over open countryside or green field sites…</t>
  </si>
  <si>
    <t>High speed broadband provision………</t>
  </si>
  <si>
    <t>Support retention, improve,expansion of employment……..</t>
  </si>
  <si>
    <t>Ensure protection and enhancement of landscape, settlement pattern, historical assets, natural environment and biodiversity …</t>
  </si>
  <si>
    <t>Secure good design in new development aand enhance……….</t>
  </si>
  <si>
    <t>Dialogue with SSDC re: conservation areas………….</t>
  </si>
  <si>
    <t>Retain and improve open, sport and rec facilities…….</t>
  </si>
  <si>
    <t>Protect local green space and wildlife corridors…………………….</t>
  </si>
  <si>
    <t>Retain highest quality agricultural land………</t>
  </si>
  <si>
    <t>Work with agencies re: new development and flood risk…….</t>
  </si>
  <si>
    <t>Energy efficiency and sustainability……..</t>
  </si>
  <si>
    <t>Maintain and enhance community facilities for all ages……</t>
  </si>
  <si>
    <t>Promote retail provision……</t>
  </si>
  <si>
    <t xml:space="preserve">Support provision of health centre at Keyford and other health services for parish residents  </t>
  </si>
  <si>
    <t>Engage SCC for traffic management through villages……</t>
  </si>
  <si>
    <t>Footpaths, pavments and cycle paths…….</t>
  </si>
  <si>
    <t>Congestion outside school……….</t>
  </si>
  <si>
    <t>Improved and enhanced public transport……..</t>
  </si>
  <si>
    <t>Total</t>
  </si>
  <si>
    <t>Consideration of earlier ideas for objectives and policy intents</t>
  </si>
  <si>
    <t>National and local Strategic planning policy and guidance</t>
  </si>
  <si>
    <t xml:space="preserve">Vision and Objective overall comments exc preamble comments </t>
  </si>
  <si>
    <t>Note: 1 comment for more</t>
  </si>
  <si>
    <t>Parish to take share of SSDC rural housing requirement …….</t>
  </si>
  <si>
    <t>Analysis of Neighbourhood Plan Open Day Responses - 10th Oct 2015</t>
  </si>
  <si>
    <t>Map - what's needed where?</t>
  </si>
  <si>
    <t>Halves lane</t>
  </si>
  <si>
    <t>Cemetry hill</t>
  </si>
  <si>
    <t>10 cottages area</t>
  </si>
  <si>
    <t>School area</t>
  </si>
  <si>
    <t>Holywell</t>
  </si>
  <si>
    <t>Gullivers Grave area</t>
  </si>
  <si>
    <t>Burton</t>
  </si>
  <si>
    <t>Responses</t>
  </si>
  <si>
    <t>Dog Bins</t>
  </si>
  <si>
    <t>Tellis Cross</t>
  </si>
  <si>
    <t>Yeovil Road</t>
  </si>
  <si>
    <t>Stoney Lane</t>
  </si>
  <si>
    <t>Flooding/Drains</t>
  </si>
  <si>
    <t>Play Areas</t>
  </si>
  <si>
    <t>Tellis Cross and Recreation Ground</t>
  </si>
  <si>
    <t>Signage</t>
  </si>
  <si>
    <t>Finger post</t>
  </si>
  <si>
    <t>Children at Play</t>
  </si>
  <si>
    <t>Seats - recreation ground</t>
  </si>
  <si>
    <t>Set aside some lots of fields - Coker Court Parkland area</t>
  </si>
  <si>
    <t>Parking</t>
  </si>
  <si>
    <t>School</t>
  </si>
  <si>
    <t>burton</t>
  </si>
  <si>
    <t>Map of where you live</t>
  </si>
  <si>
    <t>East Coker</t>
  </si>
  <si>
    <t>Naish</t>
  </si>
  <si>
    <t>North Coker</t>
  </si>
  <si>
    <t>Primrose Hill</t>
  </si>
  <si>
    <t xml:space="preserve">Wicketts Beer </t>
  </si>
  <si>
    <t>Wraxhill</t>
  </si>
  <si>
    <t>Number</t>
  </si>
  <si>
    <t>Outside Parish Boundary</t>
  </si>
  <si>
    <t xml:space="preserve">Comments Regarding : </t>
  </si>
  <si>
    <t>Speed through Parish</t>
  </si>
  <si>
    <t>Need for shop</t>
  </si>
  <si>
    <t>Post Office</t>
  </si>
  <si>
    <t>Pub</t>
  </si>
  <si>
    <t>Music Festival</t>
  </si>
  <si>
    <t>Amenities for Young People</t>
  </si>
  <si>
    <t>Communication about Parish Council meetings</t>
  </si>
  <si>
    <t>Bowling</t>
  </si>
  <si>
    <t>Congratulation for the Open Day</t>
  </si>
  <si>
    <t xml:space="preserve">Future Action Plan </t>
  </si>
  <si>
    <t>Dog bins</t>
  </si>
  <si>
    <t>Speed limit signs</t>
  </si>
  <si>
    <t>Pub/shop</t>
  </si>
  <si>
    <t>Cycle Paths</t>
  </si>
  <si>
    <t>Saturday Bus</t>
  </si>
  <si>
    <t>Small green areas between developments</t>
  </si>
  <si>
    <t>School Traffic Congestion</t>
  </si>
  <si>
    <t>More Bridleways</t>
  </si>
  <si>
    <t>Set aside of fields</t>
  </si>
  <si>
    <t>1 says urgent</t>
  </si>
  <si>
    <t>Washing Line</t>
  </si>
  <si>
    <t>Speeding</t>
  </si>
  <si>
    <t>Parking/school</t>
  </si>
  <si>
    <t xml:space="preserve">Shop/Pub/community shop </t>
  </si>
  <si>
    <t>Play Areas improvement and retention of Tellis Cross Play Area</t>
  </si>
  <si>
    <t>Additional leisure (film club, skate park, tennis courts, swimming pool)</t>
  </si>
  <si>
    <t>Planning (restriction of extensions at keyford), Community Land Trust</t>
  </si>
  <si>
    <t>Green space preventing coalesence</t>
  </si>
  <si>
    <t>Under 50's Involvement in Parish Life</t>
  </si>
  <si>
    <t xml:space="preserve">Note: the above are not visions or objectives but explaining what has been done and guidance followed.  </t>
  </si>
  <si>
    <t>Traffic speed issues and areas included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</si>
</sst>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10" fontId="0" fillId="0" borderId="0" xfId="0" applyNumberFormat="1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0" fontId="0" fillId="0" borderId="2" xfId="0" applyNumberForma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1" xfId="0" applyBorder="1"/>
    <xf numFmtId="0" fontId="2" fillId="0" borderId="1" xfId="0" applyFont="1" applyBorder="1"/>
    <xf numFmtId="0" fontId="2" fillId="2" borderId="1" xfId="0" applyFont="1" applyFill="1" applyBorder="1"/>
    <xf numFmtId="0" fontId="0" fillId="2" borderId="1" xfId="0" applyFill="1" applyBorder="1"/>
    <xf numFmtId="0" fontId="0" fillId="0" borderId="6" xfId="0" applyFill="1" applyBorder="1"/>
    <xf numFmtId="0" fontId="0" fillId="0" borderId="0" xfId="0" applyBorder="1"/>
    <xf numFmtId="0" fontId="0" fillId="0" borderId="7" xfId="0" applyBorder="1"/>
    <xf numFmtId="0" fontId="0" fillId="0" borderId="1" xfId="0" applyFont="1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workbookViewId="0">
      <selection activeCell="N2" sqref="N2"/>
    </sheetView>
  </sheetViews>
  <sheetFormatPr defaultRowHeight="14.4" x14ac:dyDescent="0.3"/>
  <cols>
    <col min="1" max="1" width="63.109375" bestFit="1" customWidth="1"/>
  </cols>
  <sheetData>
    <row r="1" spans="1:8" x14ac:dyDescent="0.3">
      <c r="A1" t="s">
        <v>45</v>
      </c>
    </row>
    <row r="3" spans="1:8" x14ac:dyDescent="0.3">
      <c r="A3" s="2" t="s">
        <v>0</v>
      </c>
    </row>
    <row r="4" spans="1:8" ht="15" thickBot="1" x14ac:dyDescent="0.35"/>
    <row r="5" spans="1:8" ht="15" thickBot="1" x14ac:dyDescent="0.35">
      <c r="A5" s="2" t="s">
        <v>1</v>
      </c>
      <c r="B5" s="9" t="s">
        <v>6</v>
      </c>
      <c r="C5" s="10" t="s">
        <v>2</v>
      </c>
      <c r="D5" s="10" t="s">
        <v>5</v>
      </c>
      <c r="E5" s="10" t="s">
        <v>3</v>
      </c>
      <c r="F5" s="10" t="s">
        <v>5</v>
      </c>
      <c r="G5" s="10" t="s">
        <v>4</v>
      </c>
      <c r="H5" s="11" t="s">
        <v>5</v>
      </c>
    </row>
    <row r="6" spans="1:8" x14ac:dyDescent="0.3">
      <c r="A6" t="s">
        <v>14</v>
      </c>
      <c r="B6" s="7">
        <v>11</v>
      </c>
      <c r="C6" s="7">
        <v>9</v>
      </c>
      <c r="D6" s="8">
        <f>C6/B6</f>
        <v>0.81818181818181823</v>
      </c>
      <c r="E6" s="7">
        <v>2</v>
      </c>
      <c r="F6" s="8">
        <f>E6/B6</f>
        <v>0.18181818181818182</v>
      </c>
      <c r="G6" s="7">
        <v>0</v>
      </c>
      <c r="H6" s="8">
        <f>G6/B6</f>
        <v>0</v>
      </c>
    </row>
    <row r="7" spans="1:8" x14ac:dyDescent="0.3">
      <c r="A7" t="s">
        <v>40</v>
      </c>
      <c r="B7" s="4">
        <v>2</v>
      </c>
      <c r="C7" s="4">
        <v>0</v>
      </c>
      <c r="D7" s="5">
        <f>C7/B7</f>
        <v>0</v>
      </c>
      <c r="E7" s="4">
        <v>2</v>
      </c>
      <c r="F7" s="5">
        <f t="shared" ref="F7:F51" si="0">E7/B7</f>
        <v>1</v>
      </c>
      <c r="G7" s="4">
        <v>0</v>
      </c>
      <c r="H7" s="5">
        <f t="shared" ref="H7:H51" si="1">G7/B7</f>
        <v>0</v>
      </c>
    </row>
    <row r="8" spans="1:8" x14ac:dyDescent="0.3">
      <c r="A8" t="s">
        <v>15</v>
      </c>
      <c r="B8" s="4">
        <v>4</v>
      </c>
      <c r="C8" s="4">
        <v>4</v>
      </c>
      <c r="D8" s="5">
        <f>C8/B8</f>
        <v>1</v>
      </c>
      <c r="E8" s="4">
        <v>0</v>
      </c>
      <c r="F8" s="5">
        <f t="shared" si="0"/>
        <v>0</v>
      </c>
      <c r="G8" s="4">
        <v>0</v>
      </c>
      <c r="H8" s="5">
        <f t="shared" si="1"/>
        <v>0</v>
      </c>
    </row>
    <row r="9" spans="1:8" x14ac:dyDescent="0.3">
      <c r="A9" t="s">
        <v>41</v>
      </c>
      <c r="B9" s="4">
        <v>0</v>
      </c>
      <c r="C9" s="4">
        <v>0</v>
      </c>
      <c r="D9" s="5">
        <v>0</v>
      </c>
      <c r="E9" s="4">
        <v>0</v>
      </c>
      <c r="F9" s="5">
        <v>0</v>
      </c>
      <c r="G9" s="4">
        <v>0</v>
      </c>
      <c r="H9" s="5">
        <v>0</v>
      </c>
    </row>
    <row r="10" spans="1:8" x14ac:dyDescent="0.3">
      <c r="A10" t="s">
        <v>16</v>
      </c>
      <c r="B10" s="4">
        <v>6</v>
      </c>
      <c r="C10" s="4">
        <v>5</v>
      </c>
      <c r="D10" s="5">
        <f t="shared" ref="D10:D51" si="2">C10/B10</f>
        <v>0.83333333333333337</v>
      </c>
      <c r="E10" s="4">
        <v>1</v>
      </c>
      <c r="F10" s="5">
        <f t="shared" si="0"/>
        <v>0.16666666666666666</v>
      </c>
      <c r="G10" s="4">
        <v>0</v>
      </c>
      <c r="H10" s="5">
        <f t="shared" si="1"/>
        <v>0</v>
      </c>
    </row>
    <row r="11" spans="1:8" ht="28.8" x14ac:dyDescent="0.3">
      <c r="A11" s="12" t="s">
        <v>109</v>
      </c>
      <c r="B11" s="4"/>
      <c r="C11" s="4"/>
      <c r="D11" s="5"/>
      <c r="E11" s="4"/>
      <c r="F11" s="5"/>
      <c r="G11" s="4"/>
      <c r="H11" s="5"/>
    </row>
    <row r="12" spans="1:8" x14ac:dyDescent="0.3">
      <c r="A12" s="3"/>
      <c r="B12" s="4"/>
      <c r="C12" s="4"/>
      <c r="D12" s="5"/>
      <c r="E12" s="4"/>
      <c r="F12" s="5"/>
      <c r="G12" s="4"/>
      <c r="H12" s="5"/>
    </row>
    <row r="13" spans="1:8" x14ac:dyDescent="0.3">
      <c r="A13" s="2" t="s">
        <v>7</v>
      </c>
      <c r="B13" s="4">
        <v>20</v>
      </c>
      <c r="C13" s="4">
        <v>20</v>
      </c>
      <c r="D13" s="5">
        <f t="shared" si="2"/>
        <v>1</v>
      </c>
      <c r="E13" s="4">
        <v>0</v>
      </c>
      <c r="F13" s="5">
        <f t="shared" si="0"/>
        <v>0</v>
      </c>
      <c r="G13" s="4">
        <v>0</v>
      </c>
      <c r="H13" s="5">
        <f t="shared" si="1"/>
        <v>0</v>
      </c>
    </row>
    <row r="14" spans="1:8" x14ac:dyDescent="0.3">
      <c r="B14" s="4"/>
      <c r="C14" s="4"/>
      <c r="D14" s="5"/>
      <c r="E14" s="4"/>
      <c r="F14" s="5"/>
      <c r="G14" s="4"/>
      <c r="H14" s="5"/>
    </row>
    <row r="15" spans="1:8" x14ac:dyDescent="0.3">
      <c r="A15" s="2" t="s">
        <v>8</v>
      </c>
      <c r="B15" s="4"/>
      <c r="C15" s="4"/>
      <c r="D15" s="5"/>
      <c r="E15" s="4"/>
      <c r="F15" s="5"/>
      <c r="G15" s="4"/>
      <c r="H15" s="5"/>
    </row>
    <row r="16" spans="1:8" x14ac:dyDescent="0.3">
      <c r="A16" s="2" t="s">
        <v>9</v>
      </c>
      <c r="B16" s="4"/>
      <c r="C16" s="4"/>
      <c r="D16" s="5"/>
      <c r="E16" s="4"/>
      <c r="F16" s="5"/>
      <c r="G16" s="4"/>
      <c r="H16" s="5"/>
    </row>
    <row r="17" spans="1:9" x14ac:dyDescent="0.3">
      <c r="A17" t="s">
        <v>17</v>
      </c>
      <c r="B17" s="4">
        <v>30</v>
      </c>
      <c r="C17" s="4">
        <v>29</v>
      </c>
      <c r="D17" s="5">
        <f t="shared" si="2"/>
        <v>0.96666666666666667</v>
      </c>
      <c r="E17" s="4">
        <v>1</v>
      </c>
      <c r="F17" s="5">
        <f t="shared" si="0"/>
        <v>3.3333333333333333E-2</v>
      </c>
      <c r="G17" s="4">
        <v>0</v>
      </c>
      <c r="H17" s="5">
        <f t="shared" si="1"/>
        <v>0</v>
      </c>
    </row>
    <row r="18" spans="1:9" x14ac:dyDescent="0.3">
      <c r="A18" t="s">
        <v>20</v>
      </c>
      <c r="B18" s="4">
        <v>29</v>
      </c>
      <c r="C18" s="4">
        <v>22</v>
      </c>
      <c r="D18" s="5">
        <f t="shared" si="2"/>
        <v>0.75862068965517238</v>
      </c>
      <c r="E18" s="4">
        <v>6</v>
      </c>
      <c r="F18" s="5">
        <f t="shared" si="0"/>
        <v>0.20689655172413793</v>
      </c>
      <c r="G18" s="4">
        <v>1</v>
      </c>
      <c r="H18" s="5">
        <f t="shared" si="1"/>
        <v>3.4482758620689655E-2</v>
      </c>
    </row>
    <row r="19" spans="1:9" x14ac:dyDescent="0.3">
      <c r="A19" t="s">
        <v>44</v>
      </c>
      <c r="B19" s="4">
        <v>38</v>
      </c>
      <c r="C19" s="4">
        <v>10</v>
      </c>
      <c r="D19" s="5">
        <f t="shared" si="2"/>
        <v>0.26315789473684209</v>
      </c>
      <c r="E19" s="4">
        <v>15</v>
      </c>
      <c r="F19" s="5">
        <f t="shared" si="0"/>
        <v>0.39473684210526316</v>
      </c>
      <c r="G19" s="4">
        <v>3</v>
      </c>
      <c r="H19" s="5">
        <f t="shared" si="1"/>
        <v>7.8947368421052627E-2</v>
      </c>
    </row>
    <row r="20" spans="1:9" x14ac:dyDescent="0.3">
      <c r="A20" t="s">
        <v>18</v>
      </c>
      <c r="B20" s="4">
        <v>22</v>
      </c>
      <c r="C20" s="4">
        <v>14</v>
      </c>
      <c r="D20" s="5">
        <f t="shared" si="2"/>
        <v>0.63636363636363635</v>
      </c>
      <c r="E20" s="4">
        <v>8</v>
      </c>
      <c r="F20" s="5">
        <f t="shared" si="0"/>
        <v>0.36363636363636365</v>
      </c>
      <c r="G20" s="4">
        <v>0</v>
      </c>
      <c r="H20" s="5">
        <f t="shared" si="1"/>
        <v>0</v>
      </c>
      <c r="I20" t="s">
        <v>43</v>
      </c>
    </row>
    <row r="21" spans="1:9" x14ac:dyDescent="0.3">
      <c r="A21" t="s">
        <v>21</v>
      </c>
      <c r="B21" s="4">
        <v>35</v>
      </c>
      <c r="C21" s="4">
        <v>34</v>
      </c>
      <c r="D21" s="5">
        <f t="shared" si="2"/>
        <v>0.97142857142857142</v>
      </c>
      <c r="E21" s="4">
        <v>1</v>
      </c>
      <c r="F21" s="5">
        <f t="shared" si="0"/>
        <v>2.8571428571428571E-2</v>
      </c>
      <c r="G21" s="4">
        <v>0</v>
      </c>
      <c r="H21" s="5">
        <f t="shared" si="1"/>
        <v>0</v>
      </c>
    </row>
    <row r="22" spans="1:9" x14ac:dyDescent="0.3">
      <c r="A22" t="s">
        <v>19</v>
      </c>
      <c r="B22" s="4">
        <v>20</v>
      </c>
      <c r="C22" s="4">
        <v>19</v>
      </c>
      <c r="D22" s="5">
        <f t="shared" si="2"/>
        <v>0.95</v>
      </c>
      <c r="E22" s="4">
        <v>0</v>
      </c>
      <c r="F22" s="5">
        <f t="shared" si="0"/>
        <v>0</v>
      </c>
      <c r="G22" s="4">
        <v>1</v>
      </c>
      <c r="H22" s="5">
        <f t="shared" si="1"/>
        <v>0.05</v>
      </c>
    </row>
    <row r="23" spans="1:9" x14ac:dyDescent="0.3">
      <c r="A23" s="2" t="s">
        <v>6</v>
      </c>
      <c r="B23" s="4">
        <f>SUM(B17:B22)</f>
        <v>174</v>
      </c>
      <c r="C23" s="4">
        <f t="shared" ref="C23:G23" si="3">SUM(C17:C22)</f>
        <v>128</v>
      </c>
      <c r="D23" s="5">
        <f>C23/B23</f>
        <v>0.73563218390804597</v>
      </c>
      <c r="E23" s="4">
        <f t="shared" si="3"/>
        <v>31</v>
      </c>
      <c r="F23" s="5">
        <f>E23/B23</f>
        <v>0.17816091954022989</v>
      </c>
      <c r="G23" s="4">
        <f t="shared" si="3"/>
        <v>5</v>
      </c>
      <c r="H23" s="5">
        <f>G23/B23</f>
        <v>2.8735632183908046E-2</v>
      </c>
    </row>
    <row r="24" spans="1:9" x14ac:dyDescent="0.3">
      <c r="A24" s="2"/>
      <c r="B24" s="4"/>
      <c r="C24" s="4"/>
      <c r="D24" s="5"/>
      <c r="E24" s="4"/>
      <c r="F24" s="5"/>
      <c r="G24" s="4"/>
      <c r="H24" s="5"/>
    </row>
    <row r="25" spans="1:9" x14ac:dyDescent="0.3">
      <c r="A25" s="2" t="s">
        <v>10</v>
      </c>
      <c r="B25" s="4"/>
      <c r="C25" s="4"/>
      <c r="D25" s="5"/>
      <c r="E25" s="4"/>
      <c r="F25" s="5"/>
      <c r="G25" s="4"/>
      <c r="H25" s="5"/>
    </row>
    <row r="26" spans="1:9" x14ac:dyDescent="0.3">
      <c r="A26" t="s">
        <v>22</v>
      </c>
      <c r="B26" s="4">
        <v>36</v>
      </c>
      <c r="C26" s="4">
        <v>35</v>
      </c>
      <c r="D26" s="5">
        <f t="shared" si="2"/>
        <v>0.97222222222222221</v>
      </c>
      <c r="E26" s="4">
        <v>0</v>
      </c>
      <c r="F26" s="5">
        <f t="shared" si="0"/>
        <v>0</v>
      </c>
      <c r="G26" s="4">
        <v>1</v>
      </c>
      <c r="H26" s="5">
        <f t="shared" si="1"/>
        <v>2.7777777777777776E-2</v>
      </c>
    </row>
    <row r="27" spans="1:9" x14ac:dyDescent="0.3">
      <c r="A27" t="s">
        <v>23</v>
      </c>
      <c r="B27" s="4">
        <v>31</v>
      </c>
      <c r="C27" s="4">
        <v>26</v>
      </c>
      <c r="D27" s="5">
        <f t="shared" si="2"/>
        <v>0.83870967741935487</v>
      </c>
      <c r="E27" s="4">
        <v>4</v>
      </c>
      <c r="F27" s="5">
        <f t="shared" si="0"/>
        <v>0.12903225806451613</v>
      </c>
      <c r="G27" s="4">
        <v>1</v>
      </c>
      <c r="H27" s="5">
        <f t="shared" si="1"/>
        <v>3.2258064516129031E-2</v>
      </c>
    </row>
    <row r="28" spans="1:9" x14ac:dyDescent="0.3">
      <c r="A28" s="2" t="s">
        <v>6</v>
      </c>
      <c r="B28" s="4">
        <f>SUM(B26:B27)</f>
        <v>67</v>
      </c>
      <c r="C28" s="4">
        <f t="shared" ref="C28:G28" si="4">SUM(C26:C27)</f>
        <v>61</v>
      </c>
      <c r="D28" s="5">
        <f>C28/B28</f>
        <v>0.91044776119402981</v>
      </c>
      <c r="E28" s="4">
        <f t="shared" si="4"/>
        <v>4</v>
      </c>
      <c r="F28" s="5">
        <f>E28/B28</f>
        <v>5.9701492537313432E-2</v>
      </c>
      <c r="G28" s="4">
        <f t="shared" si="4"/>
        <v>2</v>
      </c>
      <c r="H28" s="5">
        <f>G28/B28</f>
        <v>2.9850746268656716E-2</v>
      </c>
    </row>
    <row r="29" spans="1:9" x14ac:dyDescent="0.3">
      <c r="A29" s="2"/>
      <c r="B29" s="4"/>
      <c r="C29" s="4"/>
      <c r="D29" s="5"/>
      <c r="E29" s="4"/>
      <c r="F29" s="5"/>
      <c r="G29" s="4"/>
      <c r="H29" s="5"/>
    </row>
    <row r="30" spans="1:9" x14ac:dyDescent="0.3">
      <c r="A30" s="2" t="s">
        <v>11</v>
      </c>
      <c r="B30" s="4"/>
      <c r="C30" s="4"/>
      <c r="D30" s="5"/>
      <c r="E30" s="4"/>
      <c r="F30" s="5"/>
      <c r="G30" s="4"/>
      <c r="H30" s="5"/>
    </row>
    <row r="31" spans="1:9" ht="28.8" x14ac:dyDescent="0.3">
      <c r="A31" s="3" t="s">
        <v>24</v>
      </c>
      <c r="B31" s="4">
        <v>43</v>
      </c>
      <c r="C31" s="4">
        <v>42</v>
      </c>
      <c r="D31" s="5">
        <f t="shared" si="2"/>
        <v>0.97674418604651159</v>
      </c>
      <c r="E31" s="4">
        <v>1</v>
      </c>
      <c r="F31" s="5">
        <f t="shared" si="0"/>
        <v>2.3255813953488372E-2</v>
      </c>
      <c r="G31" s="4">
        <v>0</v>
      </c>
      <c r="H31" s="5">
        <f t="shared" si="1"/>
        <v>0</v>
      </c>
    </row>
    <row r="32" spans="1:9" x14ac:dyDescent="0.3">
      <c r="A32" t="s">
        <v>25</v>
      </c>
      <c r="B32" s="4">
        <v>31</v>
      </c>
      <c r="C32" s="4">
        <v>31</v>
      </c>
      <c r="D32" s="5">
        <f t="shared" si="2"/>
        <v>1</v>
      </c>
      <c r="E32" s="4">
        <v>0</v>
      </c>
      <c r="F32" s="5">
        <f t="shared" si="0"/>
        <v>0</v>
      </c>
      <c r="G32" s="4">
        <v>0</v>
      </c>
      <c r="H32" s="5">
        <f t="shared" si="1"/>
        <v>0</v>
      </c>
    </row>
    <row r="33" spans="1:8" x14ac:dyDescent="0.3">
      <c r="A33" t="s">
        <v>26</v>
      </c>
      <c r="B33" s="4">
        <v>36</v>
      </c>
      <c r="C33" s="4">
        <v>31</v>
      </c>
      <c r="D33" s="5">
        <f t="shared" si="2"/>
        <v>0.86111111111111116</v>
      </c>
      <c r="E33" s="4">
        <v>5</v>
      </c>
      <c r="F33" s="5">
        <f t="shared" si="0"/>
        <v>0.1388888888888889</v>
      </c>
      <c r="G33" s="4">
        <v>0</v>
      </c>
      <c r="H33" s="5">
        <f t="shared" si="1"/>
        <v>0</v>
      </c>
    </row>
    <row r="34" spans="1:8" x14ac:dyDescent="0.3">
      <c r="A34" t="s">
        <v>27</v>
      </c>
      <c r="B34" s="4">
        <v>33</v>
      </c>
      <c r="C34" s="4">
        <v>33</v>
      </c>
      <c r="D34" s="5">
        <f t="shared" si="2"/>
        <v>1</v>
      </c>
      <c r="E34" s="4">
        <v>0</v>
      </c>
      <c r="F34" s="5">
        <f t="shared" si="0"/>
        <v>0</v>
      </c>
      <c r="G34" s="4">
        <v>0</v>
      </c>
      <c r="H34" s="5">
        <f t="shared" si="1"/>
        <v>0</v>
      </c>
    </row>
    <row r="35" spans="1:8" x14ac:dyDescent="0.3">
      <c r="A35" t="s">
        <v>28</v>
      </c>
      <c r="B35" s="4">
        <v>33</v>
      </c>
      <c r="C35" s="4">
        <v>33</v>
      </c>
      <c r="D35" s="5">
        <f t="shared" si="2"/>
        <v>1</v>
      </c>
      <c r="E35" s="4">
        <v>0</v>
      </c>
      <c r="F35" s="5">
        <f t="shared" si="0"/>
        <v>0</v>
      </c>
      <c r="G35" s="4">
        <v>0</v>
      </c>
      <c r="H35" s="5">
        <f t="shared" si="1"/>
        <v>0</v>
      </c>
    </row>
    <row r="36" spans="1:8" x14ac:dyDescent="0.3">
      <c r="A36" t="s">
        <v>29</v>
      </c>
      <c r="B36" s="4">
        <v>41</v>
      </c>
      <c r="C36" s="4">
        <v>40</v>
      </c>
      <c r="D36" s="5">
        <f t="shared" si="2"/>
        <v>0.97560975609756095</v>
      </c>
      <c r="E36" s="4">
        <v>1</v>
      </c>
      <c r="F36" s="5">
        <f t="shared" si="0"/>
        <v>2.4390243902439025E-2</v>
      </c>
      <c r="G36" s="4">
        <v>0</v>
      </c>
      <c r="H36" s="5">
        <f t="shared" si="1"/>
        <v>0</v>
      </c>
    </row>
    <row r="37" spans="1:8" x14ac:dyDescent="0.3">
      <c r="A37" t="s">
        <v>30</v>
      </c>
      <c r="B37" s="4">
        <v>27</v>
      </c>
      <c r="C37" s="4">
        <v>26</v>
      </c>
      <c r="D37" s="5">
        <f t="shared" si="2"/>
        <v>0.96296296296296291</v>
      </c>
      <c r="E37" s="4">
        <v>0</v>
      </c>
      <c r="F37" s="5">
        <f t="shared" si="0"/>
        <v>0</v>
      </c>
      <c r="G37" s="4">
        <v>1</v>
      </c>
      <c r="H37" s="5">
        <f t="shared" si="1"/>
        <v>3.7037037037037035E-2</v>
      </c>
    </row>
    <row r="38" spans="1:8" x14ac:dyDescent="0.3">
      <c r="A38" t="s">
        <v>31</v>
      </c>
      <c r="B38" s="4">
        <v>29</v>
      </c>
      <c r="C38" s="4">
        <v>26</v>
      </c>
      <c r="D38" s="5">
        <f t="shared" si="2"/>
        <v>0.89655172413793105</v>
      </c>
      <c r="E38" s="4">
        <v>1</v>
      </c>
      <c r="F38" s="5">
        <f t="shared" si="0"/>
        <v>3.4482758620689655E-2</v>
      </c>
      <c r="G38" s="4">
        <v>2</v>
      </c>
      <c r="H38" s="5">
        <f t="shared" si="1"/>
        <v>6.8965517241379309E-2</v>
      </c>
    </row>
    <row r="39" spans="1:8" x14ac:dyDescent="0.3">
      <c r="A39" s="2" t="s">
        <v>39</v>
      </c>
      <c r="B39" s="4">
        <f>SUM(B31:B38)</f>
        <v>273</v>
      </c>
      <c r="C39" s="4">
        <f t="shared" ref="C39:G39" si="5">SUM(C31:C38)</f>
        <v>262</v>
      </c>
      <c r="D39" s="5">
        <f>C39/B39</f>
        <v>0.95970695970695974</v>
      </c>
      <c r="E39" s="4">
        <f t="shared" si="5"/>
        <v>8</v>
      </c>
      <c r="F39" s="5">
        <f>E39/B39</f>
        <v>2.9304029304029304E-2</v>
      </c>
      <c r="G39" s="4">
        <f t="shared" si="5"/>
        <v>3</v>
      </c>
      <c r="H39" s="5">
        <f>G39/B39</f>
        <v>1.098901098901099E-2</v>
      </c>
    </row>
    <row r="40" spans="1:8" x14ac:dyDescent="0.3">
      <c r="A40" s="2"/>
      <c r="B40" s="4"/>
      <c r="C40" s="4"/>
      <c r="D40" s="5"/>
      <c r="E40" s="4"/>
      <c r="F40" s="5"/>
      <c r="G40" s="4"/>
      <c r="H40" s="5"/>
    </row>
    <row r="41" spans="1:8" x14ac:dyDescent="0.3">
      <c r="A41" s="2" t="s">
        <v>12</v>
      </c>
      <c r="B41" s="4"/>
      <c r="C41" s="4"/>
      <c r="D41" s="5"/>
      <c r="E41" s="4"/>
      <c r="F41" s="5"/>
      <c r="G41" s="4"/>
      <c r="H41" s="5"/>
    </row>
    <row r="42" spans="1:8" x14ac:dyDescent="0.3">
      <c r="A42" t="s">
        <v>32</v>
      </c>
      <c r="B42" s="4">
        <v>36</v>
      </c>
      <c r="C42" s="4">
        <v>36</v>
      </c>
      <c r="D42" s="5">
        <f t="shared" si="2"/>
        <v>1</v>
      </c>
      <c r="E42" s="4">
        <v>0</v>
      </c>
      <c r="F42" s="5">
        <f t="shared" si="0"/>
        <v>0</v>
      </c>
      <c r="G42" s="4">
        <v>0</v>
      </c>
      <c r="H42" s="5">
        <f t="shared" si="1"/>
        <v>0</v>
      </c>
    </row>
    <row r="43" spans="1:8" x14ac:dyDescent="0.3">
      <c r="A43" t="s">
        <v>33</v>
      </c>
      <c r="B43" s="4">
        <v>36</v>
      </c>
      <c r="C43" s="4">
        <v>35</v>
      </c>
      <c r="D43" s="5">
        <f t="shared" si="2"/>
        <v>0.97222222222222221</v>
      </c>
      <c r="E43" s="4">
        <v>0</v>
      </c>
      <c r="F43" s="5">
        <f t="shared" si="0"/>
        <v>0</v>
      </c>
      <c r="G43" s="4">
        <v>0</v>
      </c>
      <c r="H43" s="5">
        <f t="shared" si="1"/>
        <v>0</v>
      </c>
    </row>
    <row r="44" spans="1:8" ht="28.8" x14ac:dyDescent="0.3">
      <c r="A44" s="3" t="s">
        <v>34</v>
      </c>
      <c r="B44" s="4">
        <v>22</v>
      </c>
      <c r="C44" s="4">
        <v>15</v>
      </c>
      <c r="D44" s="5">
        <f t="shared" si="2"/>
        <v>0.68181818181818177</v>
      </c>
      <c r="E44" s="4">
        <v>3</v>
      </c>
      <c r="F44" s="5">
        <f t="shared" si="0"/>
        <v>0.13636363636363635</v>
      </c>
      <c r="G44" s="4">
        <v>4</v>
      </c>
      <c r="H44" s="5">
        <f t="shared" si="1"/>
        <v>0.18181818181818182</v>
      </c>
    </row>
    <row r="45" spans="1:8" x14ac:dyDescent="0.3">
      <c r="A45" s="2" t="s">
        <v>39</v>
      </c>
      <c r="B45" s="4">
        <f>SUM(B42:B44)</f>
        <v>94</v>
      </c>
      <c r="C45" s="4">
        <f t="shared" ref="C45:G45" si="6">SUM(C42:C44)</f>
        <v>86</v>
      </c>
      <c r="D45" s="5">
        <f>C45/B45</f>
        <v>0.91489361702127658</v>
      </c>
      <c r="E45" s="4">
        <f t="shared" si="6"/>
        <v>3</v>
      </c>
      <c r="F45" s="5">
        <f>E45/B45</f>
        <v>3.1914893617021274E-2</v>
      </c>
      <c r="G45" s="4">
        <f t="shared" si="6"/>
        <v>4</v>
      </c>
      <c r="H45" s="5">
        <f>G45/B45</f>
        <v>4.2553191489361701E-2</v>
      </c>
    </row>
    <row r="46" spans="1:8" x14ac:dyDescent="0.3">
      <c r="B46" s="4"/>
      <c r="C46" s="4"/>
      <c r="D46" s="5"/>
      <c r="E46" s="4"/>
      <c r="F46" s="5"/>
      <c r="G46" s="4"/>
      <c r="H46" s="5"/>
    </row>
    <row r="47" spans="1:8" x14ac:dyDescent="0.3">
      <c r="A47" s="2" t="s">
        <v>13</v>
      </c>
      <c r="B47" s="4"/>
      <c r="C47" s="4"/>
      <c r="D47" s="5"/>
      <c r="E47" s="4"/>
      <c r="F47" s="5"/>
      <c r="G47" s="4"/>
      <c r="H47" s="5"/>
    </row>
    <row r="48" spans="1:8" x14ac:dyDescent="0.3">
      <c r="A48" t="s">
        <v>35</v>
      </c>
      <c r="B48" s="4">
        <v>25</v>
      </c>
      <c r="C48" s="4">
        <v>25</v>
      </c>
      <c r="D48" s="5">
        <f t="shared" si="2"/>
        <v>1</v>
      </c>
      <c r="E48" s="4">
        <v>0</v>
      </c>
      <c r="F48" s="5">
        <f t="shared" si="0"/>
        <v>0</v>
      </c>
      <c r="G48" s="4">
        <v>0</v>
      </c>
      <c r="H48" s="5">
        <f t="shared" si="1"/>
        <v>0</v>
      </c>
    </row>
    <row r="49" spans="1:8" x14ac:dyDescent="0.3">
      <c r="A49" t="s">
        <v>36</v>
      </c>
      <c r="B49" s="4">
        <v>26</v>
      </c>
      <c r="C49" s="4">
        <v>25</v>
      </c>
      <c r="D49" s="5">
        <f t="shared" si="2"/>
        <v>0.96153846153846156</v>
      </c>
      <c r="E49" s="4">
        <v>1</v>
      </c>
      <c r="F49" s="5">
        <f t="shared" si="0"/>
        <v>3.8461538461538464E-2</v>
      </c>
      <c r="G49" s="4">
        <v>0</v>
      </c>
      <c r="H49" s="5">
        <f t="shared" si="1"/>
        <v>0</v>
      </c>
    </row>
    <row r="50" spans="1:8" x14ac:dyDescent="0.3">
      <c r="A50" t="s">
        <v>37</v>
      </c>
      <c r="B50" s="4">
        <v>32</v>
      </c>
      <c r="C50" s="4">
        <v>31</v>
      </c>
      <c r="D50" s="5">
        <f t="shared" si="2"/>
        <v>0.96875</v>
      </c>
      <c r="E50" s="4">
        <v>1</v>
      </c>
      <c r="F50" s="5">
        <f t="shared" si="0"/>
        <v>3.125E-2</v>
      </c>
      <c r="G50" s="4">
        <v>0</v>
      </c>
      <c r="H50" s="5">
        <f t="shared" si="1"/>
        <v>0</v>
      </c>
    </row>
    <row r="51" spans="1:8" x14ac:dyDescent="0.3">
      <c r="A51" t="s">
        <v>38</v>
      </c>
      <c r="B51" s="4">
        <v>21</v>
      </c>
      <c r="C51" s="4">
        <v>21</v>
      </c>
      <c r="D51" s="5">
        <f t="shared" si="2"/>
        <v>1</v>
      </c>
      <c r="E51" s="4">
        <v>0</v>
      </c>
      <c r="F51" s="5">
        <f t="shared" si="0"/>
        <v>0</v>
      </c>
      <c r="G51" s="4">
        <v>0</v>
      </c>
      <c r="H51" s="5">
        <f t="shared" si="1"/>
        <v>0</v>
      </c>
    </row>
    <row r="52" spans="1:8" x14ac:dyDescent="0.3">
      <c r="A52" s="2" t="s">
        <v>39</v>
      </c>
      <c r="B52" s="4">
        <f>SUM(B48:B51)</f>
        <v>104</v>
      </c>
      <c r="C52" s="4">
        <f t="shared" ref="C52:G52" si="7">SUM(C48:C51)</f>
        <v>102</v>
      </c>
      <c r="D52" s="5">
        <f>C52/B52</f>
        <v>0.98076923076923073</v>
      </c>
      <c r="E52" s="4">
        <f t="shared" si="7"/>
        <v>2</v>
      </c>
      <c r="F52" s="5">
        <f>E52/B52</f>
        <v>1.9230769230769232E-2</v>
      </c>
      <c r="G52" s="4">
        <f t="shared" si="7"/>
        <v>0</v>
      </c>
      <c r="H52" s="5">
        <f>G52/B52</f>
        <v>0</v>
      </c>
    </row>
    <row r="53" spans="1:8" x14ac:dyDescent="0.3">
      <c r="D53" s="1"/>
      <c r="F53" s="1"/>
      <c r="H53" s="1"/>
    </row>
    <row r="54" spans="1:8" x14ac:dyDescent="0.3">
      <c r="A54" t="s">
        <v>42</v>
      </c>
      <c r="B54">
        <f>B13+B23+B28+B39+B45+B52</f>
        <v>732</v>
      </c>
      <c r="C54">
        <f t="shared" ref="C54:G54" si="8">C13+C23+C28+C39+C45+C52</f>
        <v>659</v>
      </c>
      <c r="D54" s="1">
        <f>C54/B54</f>
        <v>0.90027322404371579</v>
      </c>
      <c r="E54">
        <f t="shared" si="8"/>
        <v>48</v>
      </c>
      <c r="F54" s="1">
        <f>E54/B54</f>
        <v>6.5573770491803282E-2</v>
      </c>
      <c r="G54">
        <f t="shared" si="8"/>
        <v>14</v>
      </c>
      <c r="H54" s="1">
        <f>G54/B54</f>
        <v>1.912568306010929E-2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opLeftCell="A22" workbookViewId="0">
      <selection activeCell="F6" sqref="F6"/>
    </sheetView>
  </sheetViews>
  <sheetFormatPr defaultRowHeight="14.4" x14ac:dyDescent="0.3"/>
  <cols>
    <col min="1" max="1" width="63.33203125" bestFit="1" customWidth="1"/>
    <col min="2" max="2" width="10.44140625" bestFit="1" customWidth="1"/>
  </cols>
  <sheetData>
    <row r="1" spans="1:3" x14ac:dyDescent="0.3">
      <c r="A1" t="s">
        <v>45</v>
      </c>
    </row>
    <row r="3" spans="1:3" x14ac:dyDescent="0.3">
      <c r="A3" s="15" t="s">
        <v>46</v>
      </c>
      <c r="B3" s="16" t="s">
        <v>54</v>
      </c>
    </row>
    <row r="4" spans="1:3" x14ac:dyDescent="0.3">
      <c r="A4" s="13"/>
      <c r="B4" s="13">
        <v>30</v>
      </c>
    </row>
    <row r="5" spans="1:3" x14ac:dyDescent="0.3">
      <c r="A5" s="14" t="s">
        <v>110</v>
      </c>
      <c r="B5" s="13">
        <v>14</v>
      </c>
      <c r="C5" s="1"/>
    </row>
    <row r="6" spans="1:3" x14ac:dyDescent="0.3">
      <c r="A6" s="13" t="s">
        <v>47</v>
      </c>
      <c r="B6" s="13"/>
    </row>
    <row r="7" spans="1:3" x14ac:dyDescent="0.3">
      <c r="A7" s="13" t="s">
        <v>48</v>
      </c>
      <c r="B7" s="13"/>
    </row>
    <row r="8" spans="1:3" x14ac:dyDescent="0.3">
      <c r="A8" s="13" t="s">
        <v>49</v>
      </c>
      <c r="B8" s="13"/>
    </row>
    <row r="9" spans="1:3" x14ac:dyDescent="0.3">
      <c r="A9" s="13" t="s">
        <v>50</v>
      </c>
      <c r="B9" s="13"/>
    </row>
    <row r="10" spans="1:3" x14ac:dyDescent="0.3">
      <c r="A10" s="13" t="s">
        <v>51</v>
      </c>
      <c r="B10" s="13"/>
    </row>
    <row r="11" spans="1:3" x14ac:dyDescent="0.3">
      <c r="A11" s="13" t="s">
        <v>52</v>
      </c>
      <c r="B11" s="13"/>
    </row>
    <row r="12" spans="1:3" x14ac:dyDescent="0.3">
      <c r="A12" s="13" t="s">
        <v>53</v>
      </c>
      <c r="B12" s="13"/>
    </row>
    <row r="13" spans="1:3" x14ac:dyDescent="0.3">
      <c r="A13" s="13"/>
      <c r="B13" s="13"/>
    </row>
    <row r="14" spans="1:3" x14ac:dyDescent="0.3">
      <c r="A14" s="14" t="s">
        <v>55</v>
      </c>
      <c r="B14" s="13">
        <v>5</v>
      </c>
      <c r="C14" s="1"/>
    </row>
    <row r="15" spans="1:3" x14ac:dyDescent="0.3">
      <c r="A15" s="13" t="s">
        <v>56</v>
      </c>
      <c r="B15" s="13"/>
      <c r="C15" s="1"/>
    </row>
    <row r="16" spans="1:3" x14ac:dyDescent="0.3">
      <c r="A16" s="13" t="s">
        <v>57</v>
      </c>
      <c r="B16" s="13"/>
      <c r="C16" s="1"/>
    </row>
    <row r="17" spans="1:3" x14ac:dyDescent="0.3">
      <c r="A17" s="13" t="s">
        <v>58</v>
      </c>
      <c r="B17" s="13"/>
      <c r="C17" s="1"/>
    </row>
    <row r="18" spans="1:3" x14ac:dyDescent="0.3">
      <c r="A18" s="13"/>
      <c r="B18" s="13"/>
      <c r="C18" s="1"/>
    </row>
    <row r="19" spans="1:3" x14ac:dyDescent="0.3">
      <c r="A19" s="14" t="s">
        <v>59</v>
      </c>
      <c r="B19" s="13">
        <v>2</v>
      </c>
      <c r="C19" s="1"/>
    </row>
    <row r="20" spans="1:3" x14ac:dyDescent="0.3">
      <c r="A20" s="13"/>
      <c r="B20" s="13"/>
      <c r="C20" s="1"/>
    </row>
    <row r="21" spans="1:3" x14ac:dyDescent="0.3">
      <c r="A21" s="14" t="s">
        <v>60</v>
      </c>
      <c r="B21" s="13"/>
      <c r="C21" s="1"/>
    </row>
    <row r="22" spans="1:3" x14ac:dyDescent="0.3">
      <c r="A22" s="13" t="s">
        <v>61</v>
      </c>
      <c r="B22" s="13">
        <v>2</v>
      </c>
      <c r="C22" s="1"/>
    </row>
    <row r="23" spans="1:3" x14ac:dyDescent="0.3">
      <c r="A23" s="13"/>
      <c r="B23" s="13"/>
      <c r="C23" s="1"/>
    </row>
    <row r="24" spans="1:3" x14ac:dyDescent="0.3">
      <c r="A24" s="14" t="s">
        <v>62</v>
      </c>
      <c r="B24" s="13"/>
      <c r="C24" s="1"/>
    </row>
    <row r="25" spans="1:3" x14ac:dyDescent="0.3">
      <c r="A25" s="13" t="s">
        <v>63</v>
      </c>
      <c r="B25" s="13">
        <v>1</v>
      </c>
      <c r="C25" s="1"/>
    </row>
    <row r="26" spans="1:3" x14ac:dyDescent="0.3">
      <c r="A26" s="13" t="s">
        <v>64</v>
      </c>
      <c r="B26" s="13">
        <v>1</v>
      </c>
      <c r="C26" s="1"/>
    </row>
    <row r="27" spans="1:3" x14ac:dyDescent="0.3">
      <c r="A27" s="13"/>
      <c r="B27" s="13"/>
      <c r="C27" s="1"/>
    </row>
    <row r="28" spans="1:3" x14ac:dyDescent="0.3">
      <c r="A28" s="14" t="s">
        <v>65</v>
      </c>
      <c r="B28" s="13">
        <v>2</v>
      </c>
      <c r="C28" s="1"/>
    </row>
    <row r="29" spans="1:3" x14ac:dyDescent="0.3">
      <c r="A29" s="13"/>
      <c r="B29" s="13"/>
      <c r="C29" s="1"/>
    </row>
    <row r="30" spans="1:3" x14ac:dyDescent="0.3">
      <c r="A30" s="14" t="s">
        <v>66</v>
      </c>
      <c r="B30" s="13">
        <v>1</v>
      </c>
      <c r="C30" s="1"/>
    </row>
    <row r="31" spans="1:3" x14ac:dyDescent="0.3">
      <c r="A31" s="13"/>
      <c r="B31" s="13"/>
      <c r="C31" s="1"/>
    </row>
    <row r="32" spans="1:3" x14ac:dyDescent="0.3">
      <c r="A32" s="14" t="s">
        <v>67</v>
      </c>
      <c r="B32" s="13">
        <v>2</v>
      </c>
      <c r="C32" s="1"/>
    </row>
    <row r="33" spans="1:3" x14ac:dyDescent="0.3">
      <c r="A33" s="13" t="s">
        <v>68</v>
      </c>
      <c r="B33" s="13"/>
      <c r="C33" s="1"/>
    </row>
    <row r="34" spans="1:3" x14ac:dyDescent="0.3">
      <c r="A34" s="13" t="s">
        <v>69</v>
      </c>
      <c r="B34" s="13"/>
      <c r="C3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I11" sqref="I11"/>
    </sheetView>
  </sheetViews>
  <sheetFormatPr defaultRowHeight="14.4" x14ac:dyDescent="0.3"/>
  <cols>
    <col min="1" max="1" width="23.6640625" customWidth="1"/>
  </cols>
  <sheetData>
    <row r="1" spans="1:2" x14ac:dyDescent="0.3">
      <c r="A1" t="s">
        <v>45</v>
      </c>
    </row>
    <row r="3" spans="1:2" x14ac:dyDescent="0.3">
      <c r="A3" s="15" t="s">
        <v>70</v>
      </c>
      <c r="B3" s="6" t="s">
        <v>77</v>
      </c>
    </row>
    <row r="4" spans="1:2" x14ac:dyDescent="0.3">
      <c r="A4" s="13"/>
      <c r="B4" s="4"/>
    </row>
    <row r="5" spans="1:2" x14ac:dyDescent="0.3">
      <c r="A5" s="13" t="s">
        <v>53</v>
      </c>
      <c r="B5" s="4">
        <v>22</v>
      </c>
    </row>
    <row r="6" spans="1:2" x14ac:dyDescent="0.3">
      <c r="A6" s="13" t="s">
        <v>71</v>
      </c>
      <c r="B6" s="4">
        <v>19</v>
      </c>
    </row>
    <row r="7" spans="1:2" x14ac:dyDescent="0.3">
      <c r="A7" s="13" t="s">
        <v>51</v>
      </c>
      <c r="B7" s="4">
        <v>1</v>
      </c>
    </row>
    <row r="8" spans="1:2" x14ac:dyDescent="0.3">
      <c r="A8" s="13" t="s">
        <v>72</v>
      </c>
      <c r="B8" s="4">
        <v>6</v>
      </c>
    </row>
    <row r="9" spans="1:2" x14ac:dyDescent="0.3">
      <c r="A9" s="13" t="s">
        <v>73</v>
      </c>
      <c r="B9" s="4">
        <v>16</v>
      </c>
    </row>
    <row r="10" spans="1:2" x14ac:dyDescent="0.3">
      <c r="A10" s="13" t="s">
        <v>74</v>
      </c>
      <c r="B10" s="4">
        <v>2</v>
      </c>
    </row>
    <row r="11" spans="1:2" x14ac:dyDescent="0.3">
      <c r="A11" s="13" t="s">
        <v>56</v>
      </c>
      <c r="B11" s="4">
        <v>9</v>
      </c>
    </row>
    <row r="12" spans="1:2" x14ac:dyDescent="0.3">
      <c r="A12" s="13" t="s">
        <v>75</v>
      </c>
      <c r="B12" s="4">
        <v>1</v>
      </c>
    </row>
    <row r="13" spans="1:2" x14ac:dyDescent="0.3">
      <c r="A13" s="13" t="s">
        <v>76</v>
      </c>
      <c r="B13" s="4">
        <v>3</v>
      </c>
    </row>
    <row r="14" spans="1:2" x14ac:dyDescent="0.3">
      <c r="A14" s="13" t="s">
        <v>78</v>
      </c>
      <c r="B14" s="4">
        <v>4</v>
      </c>
    </row>
    <row r="15" spans="1:2" x14ac:dyDescent="0.3">
      <c r="A15" s="17" t="s">
        <v>39</v>
      </c>
      <c r="B15" s="4">
        <f>SUM(B5:B14)</f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opLeftCell="A13" workbookViewId="0">
      <selection activeCell="H11" sqref="H11"/>
    </sheetView>
  </sheetViews>
  <sheetFormatPr defaultRowHeight="14.4" x14ac:dyDescent="0.3"/>
  <cols>
    <col min="1" max="1" width="63.33203125" bestFit="1" customWidth="1"/>
  </cols>
  <sheetData>
    <row r="1" spans="1:2" x14ac:dyDescent="0.3">
      <c r="A1" s="2" t="s">
        <v>45</v>
      </c>
    </row>
    <row r="3" spans="1:2" x14ac:dyDescent="0.3">
      <c r="A3" s="15" t="s">
        <v>79</v>
      </c>
      <c r="B3" s="13"/>
    </row>
    <row r="4" spans="1:2" x14ac:dyDescent="0.3">
      <c r="A4" s="13" t="s">
        <v>80</v>
      </c>
      <c r="B4" s="13">
        <v>4</v>
      </c>
    </row>
    <row r="5" spans="1:2" x14ac:dyDescent="0.3">
      <c r="A5" s="13" t="s">
        <v>67</v>
      </c>
      <c r="B5" s="13">
        <v>3</v>
      </c>
    </row>
    <row r="6" spans="1:2" x14ac:dyDescent="0.3">
      <c r="A6" s="13" t="s">
        <v>81</v>
      </c>
      <c r="B6" s="13">
        <v>2</v>
      </c>
    </row>
    <row r="7" spans="1:2" x14ac:dyDescent="0.3">
      <c r="A7" s="13" t="s">
        <v>82</v>
      </c>
      <c r="B7" s="13">
        <v>1</v>
      </c>
    </row>
    <row r="8" spans="1:2" x14ac:dyDescent="0.3">
      <c r="A8" s="13" t="s">
        <v>83</v>
      </c>
      <c r="B8" s="13">
        <v>2</v>
      </c>
    </row>
    <row r="9" spans="1:2" x14ac:dyDescent="0.3">
      <c r="A9" s="13" t="s">
        <v>84</v>
      </c>
      <c r="B9" s="13">
        <v>1</v>
      </c>
    </row>
    <row r="10" spans="1:2" x14ac:dyDescent="0.3">
      <c r="A10" s="13" t="s">
        <v>85</v>
      </c>
      <c r="B10" s="13">
        <v>1</v>
      </c>
    </row>
    <row r="11" spans="1:2" x14ac:dyDescent="0.3">
      <c r="A11" s="13" t="s">
        <v>108</v>
      </c>
      <c r="B11" s="13">
        <v>1</v>
      </c>
    </row>
    <row r="12" spans="1:2" x14ac:dyDescent="0.3">
      <c r="A12" s="13" t="s">
        <v>86</v>
      </c>
      <c r="B12" s="13">
        <v>1</v>
      </c>
    </row>
    <row r="13" spans="1:2" x14ac:dyDescent="0.3">
      <c r="A13" s="13" t="s">
        <v>87</v>
      </c>
      <c r="B13" s="13">
        <v>1</v>
      </c>
    </row>
    <row r="14" spans="1:2" x14ac:dyDescent="0.3">
      <c r="A14" s="13" t="s">
        <v>88</v>
      </c>
      <c r="B14" s="13">
        <v>1</v>
      </c>
    </row>
    <row r="15" spans="1:2" x14ac:dyDescent="0.3">
      <c r="A15" s="13"/>
      <c r="B15" s="13">
        <f>SUM(B4:B14)</f>
        <v>18</v>
      </c>
    </row>
    <row r="17" spans="1:3" x14ac:dyDescent="0.3">
      <c r="A17" s="15" t="s">
        <v>89</v>
      </c>
      <c r="B17" s="13"/>
    </row>
    <row r="18" spans="1:3" x14ac:dyDescent="0.3">
      <c r="A18" s="13" t="s">
        <v>90</v>
      </c>
      <c r="B18" s="13">
        <v>10</v>
      </c>
    </row>
    <row r="19" spans="1:3" x14ac:dyDescent="0.3">
      <c r="A19" s="13" t="s">
        <v>91</v>
      </c>
      <c r="B19" s="13">
        <v>11</v>
      </c>
    </row>
    <row r="20" spans="1:3" x14ac:dyDescent="0.3">
      <c r="A20" s="13" t="s">
        <v>92</v>
      </c>
      <c r="B20" s="13">
        <v>15</v>
      </c>
    </row>
    <row r="21" spans="1:3" x14ac:dyDescent="0.3">
      <c r="A21" s="13" t="s">
        <v>93</v>
      </c>
      <c r="B21" s="13">
        <v>5</v>
      </c>
    </row>
    <row r="22" spans="1:3" x14ac:dyDescent="0.3">
      <c r="A22" s="13" t="s">
        <v>94</v>
      </c>
      <c r="B22" s="13">
        <v>7</v>
      </c>
    </row>
    <row r="23" spans="1:3" x14ac:dyDescent="0.3">
      <c r="A23" s="13" t="s">
        <v>95</v>
      </c>
      <c r="B23" s="13">
        <v>4</v>
      </c>
    </row>
    <row r="24" spans="1:3" x14ac:dyDescent="0.3">
      <c r="A24" s="13" t="s">
        <v>96</v>
      </c>
      <c r="B24" s="13">
        <v>10</v>
      </c>
      <c r="C24" t="s">
        <v>99</v>
      </c>
    </row>
    <row r="25" spans="1:3" x14ac:dyDescent="0.3">
      <c r="A25" s="13" t="s">
        <v>97</v>
      </c>
      <c r="B25" s="13">
        <v>2</v>
      </c>
    </row>
    <row r="26" spans="1:3" x14ac:dyDescent="0.3">
      <c r="A26" s="13" t="s">
        <v>98</v>
      </c>
      <c r="B26" s="13">
        <v>7</v>
      </c>
    </row>
    <row r="27" spans="1:3" x14ac:dyDescent="0.3">
      <c r="A27" s="19"/>
      <c r="B27" s="13">
        <f>SUM(B18:B26)</f>
        <v>71</v>
      </c>
    </row>
    <row r="28" spans="1:3" x14ac:dyDescent="0.3">
      <c r="A28" s="18"/>
      <c r="B28" s="18"/>
    </row>
    <row r="29" spans="1:3" x14ac:dyDescent="0.3">
      <c r="A29" s="15" t="s">
        <v>100</v>
      </c>
      <c r="B29" s="13"/>
    </row>
    <row r="30" spans="1:3" x14ac:dyDescent="0.3">
      <c r="A30" s="13" t="s">
        <v>101</v>
      </c>
      <c r="B30" s="13">
        <v>5</v>
      </c>
    </row>
    <row r="31" spans="1:3" x14ac:dyDescent="0.3">
      <c r="A31" s="13" t="s">
        <v>102</v>
      </c>
      <c r="B31" s="13">
        <v>5</v>
      </c>
    </row>
    <row r="32" spans="1:3" x14ac:dyDescent="0.3">
      <c r="A32" s="13" t="s">
        <v>103</v>
      </c>
      <c r="B32" s="13">
        <v>17</v>
      </c>
    </row>
    <row r="33" spans="1:2" x14ac:dyDescent="0.3">
      <c r="A33" s="13" t="s">
        <v>104</v>
      </c>
      <c r="B33" s="13">
        <v>6</v>
      </c>
    </row>
    <row r="34" spans="1:2" x14ac:dyDescent="0.3">
      <c r="A34" s="20" t="s">
        <v>105</v>
      </c>
      <c r="B34" s="13">
        <v>4</v>
      </c>
    </row>
    <row r="35" spans="1:2" x14ac:dyDescent="0.3">
      <c r="A35" s="13" t="s">
        <v>98</v>
      </c>
      <c r="B35" s="13">
        <v>1</v>
      </c>
    </row>
    <row r="36" spans="1:2" x14ac:dyDescent="0.3">
      <c r="A36" s="13" t="s">
        <v>106</v>
      </c>
      <c r="B36" s="13">
        <v>2</v>
      </c>
    </row>
    <row r="37" spans="1:2" x14ac:dyDescent="0.3">
      <c r="A37" s="13" t="s">
        <v>107</v>
      </c>
      <c r="B37" s="13">
        <v>2</v>
      </c>
    </row>
    <row r="38" spans="1:2" x14ac:dyDescent="0.3">
      <c r="A38" s="21"/>
      <c r="B38" s="13">
        <f>SUM(B30:B37)</f>
        <v>42</v>
      </c>
    </row>
    <row r="39" spans="1:2" x14ac:dyDescent="0.3">
      <c r="A39" s="18"/>
      <c r="B39" s="18"/>
    </row>
    <row r="40" spans="1:2" x14ac:dyDescent="0.3">
      <c r="A40" s="18"/>
      <c r="B40" s="18"/>
    </row>
    <row r="41" spans="1:2" x14ac:dyDescent="0.3">
      <c r="A41" s="18"/>
      <c r="B41" s="18"/>
    </row>
    <row r="42" spans="1:2" x14ac:dyDescent="0.3">
      <c r="A42" s="18"/>
      <c r="B42" s="18"/>
    </row>
    <row r="43" spans="1:2" x14ac:dyDescent="0.3">
      <c r="A43" s="18"/>
      <c r="B43" s="18"/>
    </row>
    <row r="44" spans="1:2" x14ac:dyDescent="0.3">
      <c r="A44" s="18"/>
      <c r="B44" s="18"/>
    </row>
    <row r="45" spans="1:2" x14ac:dyDescent="0.3">
      <c r="A45" s="18"/>
      <c r="B45" s="18"/>
    </row>
    <row r="46" spans="1:2" x14ac:dyDescent="0.3">
      <c r="A46" s="18"/>
      <c r="B46" s="18"/>
    </row>
    <row r="47" spans="1:2" x14ac:dyDescent="0.3">
      <c r="A47" s="18"/>
      <c r="B47" s="18"/>
    </row>
    <row r="48" spans="1:2" x14ac:dyDescent="0.3">
      <c r="A48" s="18"/>
      <c r="B48" s="18"/>
    </row>
    <row r="49" spans="1:2" x14ac:dyDescent="0.3">
      <c r="A49" s="18"/>
      <c r="B49" s="18"/>
    </row>
    <row r="50" spans="1:2" x14ac:dyDescent="0.3">
      <c r="A50" s="18"/>
      <c r="B50" s="18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Vision and Objectives responses</vt:lpstr>
      <vt:lpstr>Map what's needed where</vt:lpstr>
      <vt:lpstr>Map of where we live</vt:lpstr>
      <vt:lpstr>Comments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hartley</dc:creator>
  <cp:lastModifiedBy>Samsung</cp:lastModifiedBy>
  <dcterms:created xsi:type="dcterms:W3CDTF">2015-10-14T10:30:21Z</dcterms:created>
  <dcterms:modified xsi:type="dcterms:W3CDTF">2017-01-25T18:38:56Z</dcterms:modified>
</cp:coreProperties>
</file>